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abelle1" sheetId="1" r:id="rId1"/>
  </sheets>
  <definedNames>
    <definedName name="TABLE" localSheetId="0">'Tabelle1'!#REF!</definedName>
    <definedName name="TABLE_2" localSheetId="0">'Tabelle1'!#REF!</definedName>
    <definedName name="TABLE_3" localSheetId="0">'Tabelle1'!#REF!</definedName>
  </definedNames>
  <calcPr fullCalcOnLoad="1"/>
</workbook>
</file>

<file path=xl/sharedStrings.xml><?xml version="1.0" encoding="utf-8"?>
<sst xmlns="http://schemas.openxmlformats.org/spreadsheetml/2006/main" count="15" uniqueCount="14">
  <si>
    <t>Bei einem für 2004 zu versteuerndes Einkommen von</t>
  </si>
  <si>
    <t>Eine Bundesanleihe rentiert derzeit mit etwa</t>
  </si>
  <si>
    <t>jährlich, so dass man dem Bund</t>
  </si>
  <si>
    <t>&lt;- Dateneingabe</t>
  </si>
  <si>
    <t>Wieviel Geld muss man dem Staat leihen, damit man ebenso viel Zinsen vom Staat erhält, wie man Einkommensteuer zahlen muss?</t>
  </si>
  <si>
    <t>beträgt die Einkommensteuer :</t>
  </si>
  <si>
    <t>muss man dem Staat also leihen?</t>
  </si>
  <si>
    <t>Antwort:</t>
  </si>
  <si>
    <t>Rendite der Bundesanleihe:</t>
  </si>
  <si>
    <t>leihen muss, um von ihm die eigene Steuer bezahlt zu bekommen.</t>
  </si>
  <si>
    <t>Das Wievielfache des zu versteuernden Einkommens von</t>
  </si>
  <si>
    <t>http://www.bwpv.de/home.php3</t>
  </si>
  <si>
    <t>Infos unter:</t>
  </si>
  <si>
    <t>https://isht.comdirect.de/html/bnd/selector/main.html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</si>
</sst>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  <numFmt numFmtId="166" formatCode="0.0%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165" fontId="0" fillId="2" borderId="0" xfId="19" applyNumberFormat="1" applyFill="1" applyBorder="1" applyAlignment="1">
      <alignment/>
    </xf>
    <xf numFmtId="0" fontId="2" fillId="2" borderId="3" xfId="0" applyFont="1" applyFill="1" applyBorder="1" applyAlignment="1">
      <alignment/>
    </xf>
    <xf numFmtId="165" fontId="0" fillId="3" borderId="0" xfId="19" applyNumberFormat="1" applyFill="1" applyBorder="1" applyAlignment="1">
      <alignment/>
    </xf>
    <xf numFmtId="4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0" fontId="0" fillId="2" borderId="0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10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165" fontId="0" fillId="3" borderId="3" xfId="19" applyNumberFormat="1" applyFill="1" applyBorder="1" applyAlignment="1">
      <alignment/>
    </xf>
    <xf numFmtId="0" fontId="0" fillId="4" borderId="6" xfId="0" applyFill="1" applyBorder="1" applyAlignment="1">
      <alignment horizontal="right"/>
    </xf>
    <xf numFmtId="173" fontId="0" fillId="4" borderId="7" xfId="0" applyNumberFormat="1" applyFill="1" applyBorder="1" applyAlignment="1">
      <alignment/>
    </xf>
    <xf numFmtId="173" fontId="0" fillId="4" borderId="4" xfId="0" applyNumberFormat="1" applyFill="1" applyBorder="1" applyAlignment="1">
      <alignment/>
    </xf>
    <xf numFmtId="0" fontId="1" fillId="5" borderId="8" xfId="0" applyFont="1" applyFill="1" applyBorder="1" applyAlignment="1">
      <alignment/>
    </xf>
    <xf numFmtId="165" fontId="0" fillId="4" borderId="0" xfId="19" applyNumberFormat="1" applyFill="1" applyBorder="1" applyAlignment="1">
      <alignment/>
    </xf>
    <xf numFmtId="165" fontId="0" fillId="3" borderId="7" xfId="19" applyNumberFormat="1" applyFill="1" applyBorder="1" applyAlignment="1">
      <alignment/>
    </xf>
    <xf numFmtId="0" fontId="0" fillId="3" borderId="8" xfId="0" applyFill="1" applyBorder="1" applyAlignment="1">
      <alignment horizontal="right" wrapText="1"/>
    </xf>
    <xf numFmtId="0" fontId="0" fillId="3" borderId="8" xfId="0" applyFill="1" applyBorder="1" applyAlignment="1">
      <alignment horizontal="right"/>
    </xf>
    <xf numFmtId="0" fontId="0" fillId="3" borderId="6" xfId="0" applyFill="1" applyBorder="1" applyAlignment="1">
      <alignment/>
    </xf>
    <xf numFmtId="0" fontId="0" fillId="5" borderId="5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2" borderId="0" xfId="0" applyFill="1" applyAlignment="1">
      <alignment horizontal="right"/>
    </xf>
    <xf numFmtId="0" fontId="3" fillId="2" borderId="0" xfId="17" applyFill="1" applyAlignment="1">
      <alignment/>
    </xf>
    <xf numFmtId="0" fontId="0" fillId="2" borderId="0" xfId="0" applyFill="1" applyAlignment="1">
      <alignment/>
    </xf>
    <xf numFmtId="0" fontId="3" fillId="2" borderId="8" xfId="17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wpv.de/home.php3" TargetMode="External" /><Relationship Id="rId2" Type="http://schemas.openxmlformats.org/officeDocument/2006/relationships/hyperlink" Target="https://isht.comdirect.de/html/bnd/selector/main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4.7109375" style="0" customWidth="1"/>
    <col min="2" max="2" width="53.140625" style="0" customWidth="1"/>
    <col min="3" max="3" width="16.28125" style="0" customWidth="1"/>
    <col min="4" max="7" width="15.28125" style="0" customWidth="1"/>
  </cols>
  <sheetData>
    <row r="1" ht="33.75" customHeight="1" thickBot="1"/>
    <row r="2" spans="2:4" ht="24.75" customHeight="1">
      <c r="B2" s="23" t="s">
        <v>4</v>
      </c>
      <c r="C2" s="1"/>
      <c r="D2" s="24"/>
    </row>
    <row r="3" spans="2:4" ht="12.75">
      <c r="B3" s="20" t="s">
        <v>0</v>
      </c>
      <c r="C3" s="3">
        <v>30000</v>
      </c>
      <c r="D3" s="4" t="s">
        <v>3</v>
      </c>
    </row>
    <row r="4" spans="2:4" ht="12.75">
      <c r="B4" s="21" t="s">
        <v>5</v>
      </c>
      <c r="C4" s="5">
        <f>IF(AND(C3&gt;7664,C3&lt;12740),INT((793.1*(C3-7664)/10000+1600)*(C3-7664)/10000),0)+IF(AND(C3&gt;12739,C3&lt;52152),INT((265.78*(C3-12739)/10000+2405)*(C3-12739)/10000+1016),0)+IF(C3&gt;52151,INT(C3*0.45-8845),0)</f>
        <v>5959</v>
      </c>
      <c r="D4" s="6"/>
    </row>
    <row r="5" spans="2:7" ht="12.75">
      <c r="B5" s="21" t="s">
        <v>1</v>
      </c>
      <c r="C5" s="8">
        <v>0.042</v>
      </c>
      <c r="D5" s="4" t="s">
        <v>3</v>
      </c>
      <c r="E5" s="25" t="s">
        <v>12</v>
      </c>
      <c r="F5" s="26" t="s">
        <v>11</v>
      </c>
      <c r="G5" s="27"/>
    </row>
    <row r="6" spans="2:7" ht="12.75">
      <c r="B6" s="21" t="s">
        <v>2</v>
      </c>
      <c r="C6" s="18">
        <f>C4/C5</f>
        <v>141880.95238095237</v>
      </c>
      <c r="D6" s="7"/>
      <c r="E6" s="28" t="s">
        <v>13</v>
      </c>
      <c r="F6" s="26"/>
      <c r="G6" s="26"/>
    </row>
    <row r="7" spans="2:4" ht="13.5" thickBot="1">
      <c r="B7" s="22" t="s">
        <v>9</v>
      </c>
      <c r="C7" s="19"/>
      <c r="D7" s="9"/>
    </row>
    <row r="9" ht="13.5" thickBot="1"/>
    <row r="10" spans="2:7" ht="12.75">
      <c r="B10" s="10" t="s">
        <v>8</v>
      </c>
      <c r="C10" s="11">
        <f>C5</f>
        <v>0.042</v>
      </c>
      <c r="D10" s="12"/>
      <c r="E10" s="12"/>
      <c r="F10" s="12"/>
      <c r="G10" s="2"/>
    </row>
    <row r="11" spans="2:7" ht="12.75">
      <c r="B11" s="17" t="s">
        <v>10</v>
      </c>
      <c r="C11" s="5">
        <v>20000</v>
      </c>
      <c r="D11" s="5">
        <v>100000</v>
      </c>
      <c r="E11" s="5">
        <v>500000</v>
      </c>
      <c r="F11" s="5">
        <v>1000000</v>
      </c>
      <c r="G11" s="13">
        <v>10000000</v>
      </c>
    </row>
    <row r="12" spans="2:7" ht="12.75">
      <c r="B12" s="17"/>
      <c r="C12" s="5">
        <f>IF(AND(C11&gt;7664,C11&lt;12740),INT((793.1*(C11-7664)/10000+1600)*(C11-7664)/10000),0)+IF(AND(C11&gt;12739,C11&lt;52152),INT((265.78*(C11-12739)/10000+2405)*(C11-12739)/10000+1016),0)+IF(C11&gt;52151,INT(C11*0.45-8845),0)</f>
        <v>2902</v>
      </c>
      <c r="D12" s="5">
        <f>IF(AND(D11&gt;7664,D11&lt;12740),INT((793.1*(D11-7664)/10000+1600)*(D11-7664)/10000),0)+IF(AND(D11&gt;12739,D11&lt;52152),INT((265.78*(D11-12739)/10000+2405)*(D11-12739)/10000+1016),0)+IF(D11&gt;52151,INT(D11*0.45-8845),0)</f>
        <v>36155</v>
      </c>
      <c r="E12" s="5">
        <f>IF(AND(E11&gt;7664,E11&lt;12740),INT((793.1*(E11-7664)/10000+1600)*(E11-7664)/10000),0)+IF(AND(E11&gt;12739,E11&lt;52152),INT((265.78*(E11-12739)/10000+2405)*(E11-12739)/10000+1016),0)+IF(E11&gt;52151,INT(E11*0.45-8845),0)</f>
        <v>216155</v>
      </c>
      <c r="F12" s="5">
        <f>IF(AND(F11&gt;7664,F11&lt;12740),INT((793.1*(F11-7664)/10000+1600)*(F11-7664)/10000),0)+IF(AND(F11&gt;12739,F11&lt;52152),INT((265.78*(F11-12739)/10000+2405)*(F11-12739)/10000+1016),0)+IF(F11&gt;52151,INT(F11*0.45-8845),0)</f>
        <v>441155</v>
      </c>
      <c r="G12" s="13">
        <f>IF(AND(G11&gt;7664,G11&lt;12740),INT((793.1*(G11-7664)/10000+1600)*(G11-7664)/10000),0)+IF(AND(G11&gt;12739,G11&lt;52152),INT((265.78*(G11-12739)/10000+2405)*(G11-12739)/10000+1016),0)+IF(G11&gt;52151,INT(G11*0.45-8845),0)</f>
        <v>4491155</v>
      </c>
    </row>
    <row r="13" spans="2:7" ht="12.75">
      <c r="B13" s="17" t="s">
        <v>6</v>
      </c>
      <c r="C13" s="5">
        <f>C12/C10</f>
        <v>69095.23809523809</v>
      </c>
      <c r="D13" s="5">
        <f>D12/$C10</f>
        <v>860833.3333333333</v>
      </c>
      <c r="E13" s="5">
        <f>E12/$C10</f>
        <v>5146547.6190476185</v>
      </c>
      <c r="F13" s="5">
        <f>F12/$C10</f>
        <v>10503690.476190476</v>
      </c>
      <c r="G13" s="13">
        <f>G12/$C10</f>
        <v>106932261.9047619</v>
      </c>
    </row>
    <row r="14" spans="2:7" ht="13.5" thickBot="1">
      <c r="B14" s="14" t="s">
        <v>7</v>
      </c>
      <c r="C14" s="15">
        <f>C13/C11</f>
        <v>3.4547619047619045</v>
      </c>
      <c r="D14" s="15">
        <f>D13/D11</f>
        <v>8.608333333333333</v>
      </c>
      <c r="E14" s="15">
        <f>E13/E11</f>
        <v>10.293095238095237</v>
      </c>
      <c r="F14" s="15">
        <f>F13/F11</f>
        <v>10.503690476190476</v>
      </c>
      <c r="G14" s="16">
        <f>G13/G11</f>
        <v>10.693226190476189</v>
      </c>
    </row>
  </sheetData>
  <mergeCells count="3">
    <mergeCell ref="B2:D2"/>
    <mergeCell ref="F5:G5"/>
    <mergeCell ref="E6:G6"/>
  </mergeCells>
  <hyperlinks>
    <hyperlink ref="F5" r:id="rId1" display="http://www.bwpv.de/home.php3"/>
    <hyperlink ref="E6:G6" r:id="rId2" display="https://isht.comdirect.de/html/bnd/selector/main.html"/>
  </hyperlinks>
  <printOptions/>
  <pageMargins left="0.75" right="0.75" top="1" bottom="1" header="0.4921259845" footer="0.492125984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Rechtsanwalt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Einommensteuerberechnung in EXCEL(Zelle)</dc:title>
  <dc:subject/>
  <dc:creator>Dr. Harald Wozniewski</dc:creator>
  <cp:keywords/>
  <dc:description/>
  <cp:lastModifiedBy>Dr. Harald Wozniewski</cp:lastModifiedBy>
  <dcterms:created xsi:type="dcterms:W3CDTF">2005-03-16T10:28:16Z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